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15" windowWidth="18960" windowHeight="15870" activeTab="0"/>
  </bookViews>
  <sheets>
    <sheet name="pcvkb8" sheetId="1" r:id="rId1"/>
  </sheets>
  <definedNames>
    <definedName name="_Regression_Int" localSheetId="0" hidden="1">1</definedName>
    <definedName name="_xlnm.Print_Area" localSheetId="0">'pcvkb8'!$A$1:$G$51</definedName>
    <definedName name="Print_Area_MI" localSheetId="0">'pcvkb8'!$A$1:$G$51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<sst xmlns="http://schemas.openxmlformats.org/spreadsheetml/2006/main" count="73" uniqueCount="18">
  <si>
    <t>Expected</t>
  </si>
  <si>
    <t>G</t>
  </si>
  <si>
    <t>A</t>
  </si>
  <si>
    <t>T</t>
  </si>
  <si>
    <t>C</t>
  </si>
  <si>
    <t>Observed</t>
  </si>
  <si>
    <t>first</t>
  </si>
  <si>
    <t>Chi-Squared</t>
  </si>
  <si>
    <t>TRINUCLEOTIDES</t>
  </si>
  <si>
    <t>pDvKB49</t>
  </si>
  <si>
    <t>second</t>
  </si>
  <si>
    <t>NxN</t>
  </si>
  <si>
    <t>third</t>
  </si>
  <si>
    <t>pSc119.2-3</t>
  </si>
  <si>
    <t>DiNucleotide Frequency Calculations</t>
  </si>
  <si>
    <t>Enter number of each bases in your sequence in B4 to E4</t>
  </si>
  <si>
    <t>Enter number of each dinucleotide in your sequence in B15 to E18</t>
  </si>
  <si>
    <t>Chi-Square Comparison with random is placed in B22 to G26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</si>
</sst>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.00"/>
    <numFmt numFmtId="165" formatCode="#.00"/>
    <numFmt numFmtId="166" formatCode="%#.00"/>
    <numFmt numFmtId="167" formatCode="#"/>
    <numFmt numFmtId="168" formatCode="m\o\n\th\ d\,\ yyyy"/>
  </numFmts>
  <fonts count="5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8"/>
      <color indexed="8"/>
      <name val="Courier"/>
      <family val="0"/>
    </font>
    <font>
      <b/>
      <sz val="12"/>
      <color indexed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2" fillId="0" borderId="0">
      <alignment/>
      <protection locked="0"/>
    </xf>
    <xf numFmtId="165" fontId="2" fillId="0" borderId="0">
      <alignment/>
      <protection locked="0"/>
    </xf>
    <xf numFmtId="167" fontId="3" fillId="0" borderId="0">
      <alignment/>
      <protection locked="0"/>
    </xf>
    <xf numFmtId="167" fontId="4" fillId="0" borderId="0">
      <alignment/>
      <protection locked="0"/>
    </xf>
    <xf numFmtId="9" fontId="1" fillId="0" borderId="0" applyFont="0" applyFill="0" applyBorder="0" applyAlignment="0" applyProtection="0"/>
    <xf numFmtId="167" fontId="2" fillId="0" borderId="1">
      <alignment/>
      <protection locked="0"/>
    </xf>
  </cellStyleXfs>
  <cellXfs count="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Heading1" xfId="21"/>
    <cellStyle name="Heading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1"/>
  <sheetViews>
    <sheetView showGridLines="0" tabSelected="1" workbookViewId="0" topLeftCell="A1">
      <selection activeCell="I18" sqref="I18"/>
    </sheetView>
  </sheetViews>
  <sheetFormatPr defaultColWidth="9.796875" defaultRowHeight="15"/>
  <cols>
    <col min="2" max="3" width="4.09765625" style="0" customWidth="1"/>
    <col min="4" max="5" width="3.796875" style="0" customWidth="1"/>
  </cols>
  <sheetData>
    <row r="1" spans="1:5" ht="12.75">
      <c r="A1" t="s">
        <v>14</v>
      </c>
      <c r="E1" t="s">
        <v>15</v>
      </c>
    </row>
    <row r="2" ht="12.75">
      <c r="E2" t="s">
        <v>16</v>
      </c>
    </row>
    <row r="3" spans="1:5" ht="15">
      <c r="A3" s="1" t="s">
        <v>13</v>
      </c>
      <c r="E3" t="s">
        <v>17</v>
      </c>
    </row>
    <row r="4" spans="2:5" ht="15">
      <c r="B4" s="1" t="s">
        <v>1</v>
      </c>
      <c r="C4" s="1" t="s">
        <v>2</v>
      </c>
      <c r="D4" s="1" t="s">
        <v>3</v>
      </c>
      <c r="E4" s="1" t="s">
        <v>4</v>
      </c>
    </row>
    <row r="5" spans="2:7" ht="15">
      <c r="B5" s="2">
        <v>33</v>
      </c>
      <c r="C5" s="2">
        <v>35</v>
      </c>
      <c r="D5" s="2">
        <v>18</v>
      </c>
      <c r="E5" s="2">
        <v>32</v>
      </c>
      <c r="G5" s="2">
        <f>SUM(B5:E5)</f>
        <v>118</v>
      </c>
    </row>
    <row r="6" spans="1:7" ht="15">
      <c r="A6" s="1" t="s">
        <v>0</v>
      </c>
      <c r="G6" s="2">
        <f>G5</f>
        <v>118</v>
      </c>
    </row>
    <row r="7" spans="2:5" ht="15">
      <c r="B7" s="1" t="s">
        <v>1</v>
      </c>
      <c r="C7" s="1" t="s">
        <v>2</v>
      </c>
      <c r="D7" s="1" t="s">
        <v>3</v>
      </c>
      <c r="E7" s="1" t="s">
        <v>4</v>
      </c>
    </row>
    <row r="8" spans="1:7" ht="15">
      <c r="A8" s="1" t="s">
        <v>1</v>
      </c>
      <c r="B8" s="2">
        <f>((B5-1)*B5)/G6</f>
        <v>8.94915254237288</v>
      </c>
      <c r="C8" s="2">
        <f>(B5*C5)/G6</f>
        <v>9.788135593220339</v>
      </c>
      <c r="D8" s="2">
        <f>(B5*D5)/G6</f>
        <v>5.033898305084746</v>
      </c>
      <c r="E8" s="2">
        <f>(B5*E5)/G6</f>
        <v>8.94915254237288</v>
      </c>
      <c r="G8" s="2">
        <f>SUM(B8:E8)</f>
        <v>32.720338983050844</v>
      </c>
    </row>
    <row r="9" spans="1:7" ht="15">
      <c r="A9" s="1" t="s">
        <v>2</v>
      </c>
      <c r="B9" s="2">
        <f>(C5*B5)/G6</f>
        <v>9.788135593220339</v>
      </c>
      <c r="C9" s="2">
        <f>((C5-1)*C5)/G6</f>
        <v>10.084745762711865</v>
      </c>
      <c r="D9" s="2">
        <f>(C5*D5)/G6</f>
        <v>5.338983050847458</v>
      </c>
      <c r="E9" s="2">
        <f>(C5*E5)/G6</f>
        <v>9.491525423728813</v>
      </c>
      <c r="G9" s="2">
        <f>SUM(B9:E9)</f>
        <v>34.70338983050847</v>
      </c>
    </row>
    <row r="10" spans="1:7" ht="15">
      <c r="A10" s="1" t="s">
        <v>3</v>
      </c>
      <c r="B10" s="2">
        <f>(D5*B5)/G6</f>
        <v>5.033898305084746</v>
      </c>
      <c r="C10" s="2">
        <f>(D5*C5)/G6</f>
        <v>5.338983050847458</v>
      </c>
      <c r="D10" s="2">
        <f>(D5*(D5-1))/G6</f>
        <v>2.593220338983051</v>
      </c>
      <c r="E10" s="2">
        <f>(D5*E5)/G6</f>
        <v>4.88135593220339</v>
      </c>
      <c r="G10" s="2">
        <f>SUM(B10:E10)</f>
        <v>17.847457627118647</v>
      </c>
    </row>
    <row r="11" spans="1:7" ht="15">
      <c r="A11" s="1" t="s">
        <v>4</v>
      </c>
      <c r="B11" s="2">
        <f>(E5*B5)/G6</f>
        <v>8.94915254237288</v>
      </c>
      <c r="C11" s="2">
        <f>(E5*C5)/G6</f>
        <v>9.491525423728813</v>
      </c>
      <c r="D11" s="2">
        <f>(E5*D5)/G6</f>
        <v>4.88135593220339</v>
      </c>
      <c r="E11" s="2">
        <f>((E5-1)*E5)/G6</f>
        <v>8.40677966101695</v>
      </c>
      <c r="G11" s="2">
        <f>SUM(B11:E11)</f>
        <v>31.728813559322035</v>
      </c>
    </row>
    <row r="12" ht="15">
      <c r="G12" s="2">
        <f>SUM(G8:G11)</f>
        <v>116.99999999999999</v>
      </c>
    </row>
    <row r="13" spans="1:2" ht="15">
      <c r="A13" s="1" t="s">
        <v>5</v>
      </c>
      <c r="B13" s="1" t="s">
        <v>10</v>
      </c>
    </row>
    <row r="14" spans="1:5" ht="15">
      <c r="A14" s="1" t="s">
        <v>6</v>
      </c>
      <c r="B14" s="1" t="s">
        <v>1</v>
      </c>
      <c r="C14" s="1" t="s">
        <v>2</v>
      </c>
      <c r="D14" s="1" t="s">
        <v>3</v>
      </c>
      <c r="E14" s="1" t="s">
        <v>4</v>
      </c>
    </row>
    <row r="15" spans="1:7" ht="15">
      <c r="A15" s="1" t="s">
        <v>1</v>
      </c>
      <c r="B15">
        <v>9</v>
      </c>
      <c r="C15">
        <v>10</v>
      </c>
      <c r="D15">
        <v>9</v>
      </c>
      <c r="E15">
        <v>5</v>
      </c>
      <c r="G15" s="2">
        <f>SUM(B15:E15)</f>
        <v>33</v>
      </c>
    </row>
    <row r="16" spans="1:7" ht="15">
      <c r="A16" s="1" t="s">
        <v>2</v>
      </c>
      <c r="B16">
        <v>5</v>
      </c>
      <c r="C16">
        <v>13</v>
      </c>
      <c r="D16">
        <v>5</v>
      </c>
      <c r="E16">
        <v>10</v>
      </c>
      <c r="G16" s="2">
        <f>SUM(B16:E16)</f>
        <v>33</v>
      </c>
    </row>
    <row r="17" spans="1:7" ht="15">
      <c r="A17" s="1" t="s">
        <v>3</v>
      </c>
      <c r="B17">
        <v>9</v>
      </c>
      <c r="C17">
        <v>5</v>
      </c>
      <c r="D17">
        <v>2</v>
      </c>
      <c r="E17">
        <v>4</v>
      </c>
      <c r="G17" s="2">
        <f>SUM(B17:E17)</f>
        <v>20</v>
      </c>
    </row>
    <row r="18" spans="1:7" ht="15">
      <c r="A18" s="1" t="s">
        <v>4</v>
      </c>
      <c r="B18">
        <v>10</v>
      </c>
      <c r="C18">
        <v>6</v>
      </c>
      <c r="D18">
        <v>2</v>
      </c>
      <c r="E18">
        <v>13</v>
      </c>
      <c r="G18" s="2">
        <f>SUM(B18:E18)</f>
        <v>31</v>
      </c>
    </row>
    <row r="19" ht="15">
      <c r="G19" s="2">
        <f>SUM(G15:G18)</f>
        <v>117</v>
      </c>
    </row>
    <row r="20" ht="15">
      <c r="A20" s="1" t="s">
        <v>7</v>
      </c>
    </row>
    <row r="21" spans="2:5" ht="15">
      <c r="B21" s="1" t="s">
        <v>1</v>
      </c>
      <c r="C21" s="1" t="s">
        <v>2</v>
      </c>
      <c r="D21" s="1" t="s">
        <v>3</v>
      </c>
      <c r="E21" s="1" t="s">
        <v>4</v>
      </c>
    </row>
    <row r="22" spans="1:7" ht="15">
      <c r="A22" s="1" t="s">
        <v>1</v>
      </c>
      <c r="B22" s="2">
        <f aca="true" t="shared" si="0" ref="B22:E25">(B8-B15)^2/B8</f>
        <v>0.0002889060092450009</v>
      </c>
      <c r="C22" s="2">
        <f t="shared" si="0"/>
        <v>0.004585809670555428</v>
      </c>
      <c r="D22" s="2">
        <f t="shared" si="0"/>
        <v>3.1248073959938365</v>
      </c>
      <c r="E22" s="2">
        <f t="shared" si="0"/>
        <v>1.742713148433487</v>
      </c>
      <c r="G22" s="2">
        <f>SUM(B22:E22)</f>
        <v>4.872395260107124</v>
      </c>
    </row>
    <row r="23" spans="1:7" ht="15">
      <c r="A23" s="1" t="s">
        <v>2</v>
      </c>
      <c r="B23" s="2">
        <f t="shared" si="0"/>
        <v>2.342248147332893</v>
      </c>
      <c r="C23" s="2">
        <f t="shared" si="0"/>
        <v>0.842728955989175</v>
      </c>
      <c r="D23" s="2">
        <f t="shared" si="0"/>
        <v>0.021522733387140166</v>
      </c>
      <c r="E23" s="2">
        <f t="shared" si="0"/>
        <v>0.02723970944309932</v>
      </c>
      <c r="G23" s="2">
        <f>SUM(B23:E23)</f>
        <v>3.2337395461523073</v>
      </c>
    </row>
    <row r="24" spans="1:7" ht="15">
      <c r="A24" s="1" t="s">
        <v>3</v>
      </c>
      <c r="B24" s="2">
        <f t="shared" si="0"/>
        <v>3.1248073959938365</v>
      </c>
      <c r="C24" s="2">
        <f t="shared" si="0"/>
        <v>0.021522733387140166</v>
      </c>
      <c r="D24" s="2">
        <f t="shared" si="0"/>
        <v>0.13570399911376987</v>
      </c>
      <c r="E24" s="2">
        <f t="shared" si="0"/>
        <v>0.15913370998116771</v>
      </c>
      <c r="G24" s="2">
        <f>SUM(B24:E24)</f>
        <v>3.441167838475914</v>
      </c>
    </row>
    <row r="25" spans="1:7" ht="15">
      <c r="A25" s="1" t="s">
        <v>4</v>
      </c>
      <c r="B25" s="2">
        <f t="shared" si="0"/>
        <v>0.12339496661530577</v>
      </c>
      <c r="C25" s="2">
        <f t="shared" si="0"/>
        <v>1.284382566585956</v>
      </c>
      <c r="D25" s="2">
        <f t="shared" si="0"/>
        <v>1.7008003766478346</v>
      </c>
      <c r="E25" s="2">
        <f t="shared" si="0"/>
        <v>2.5096022416621095</v>
      </c>
      <c r="G25" s="2">
        <f>SUM(B25:E25)</f>
        <v>5.618180151511206</v>
      </c>
    </row>
    <row r="26" ht="15">
      <c r="G26" s="2">
        <f>SUM(G22:G25)</f>
        <v>17.16548279624655</v>
      </c>
    </row>
    <row r="27" spans="1:3" ht="15">
      <c r="A27" s="1" t="s">
        <v>8</v>
      </c>
      <c r="C27" s="1" t="s">
        <v>11</v>
      </c>
    </row>
    <row r="28" ht="15">
      <c r="A28" s="1" t="s">
        <v>9</v>
      </c>
    </row>
    <row r="29" spans="2:5" ht="15">
      <c r="B29" s="1" t="s">
        <v>1</v>
      </c>
      <c r="C29" s="1" t="s">
        <v>2</v>
      </c>
      <c r="D29" s="1" t="s">
        <v>3</v>
      </c>
      <c r="E29" s="1" t="s">
        <v>4</v>
      </c>
    </row>
    <row r="30" spans="2:7" ht="15">
      <c r="B30" s="2">
        <f>B5</f>
        <v>33</v>
      </c>
      <c r="C30" s="2">
        <f>C5</f>
        <v>35</v>
      </c>
      <c r="D30" s="2">
        <f>D5</f>
        <v>18</v>
      </c>
      <c r="E30" s="2">
        <f>E5</f>
        <v>32</v>
      </c>
      <c r="G30" s="2">
        <f>SUM(B30:E30)</f>
        <v>118</v>
      </c>
    </row>
    <row r="31" ht="15">
      <c r="G31" s="2">
        <f>G30+1</f>
        <v>119</v>
      </c>
    </row>
    <row r="32" spans="2:5" ht="15">
      <c r="B32" s="1" t="s">
        <v>1</v>
      </c>
      <c r="C32" s="1" t="s">
        <v>2</v>
      </c>
      <c r="D32" s="1" t="s">
        <v>3</v>
      </c>
      <c r="E32" s="1" t="s">
        <v>4</v>
      </c>
    </row>
    <row r="33" spans="1:7" ht="15">
      <c r="A33" s="1" t="s">
        <v>1</v>
      </c>
      <c r="B33" s="2">
        <f>((B30-1)*B30)/G31</f>
        <v>8.873949579831933</v>
      </c>
      <c r="C33" s="2">
        <f>(B30*C30)/G31</f>
        <v>9.705882352941176</v>
      </c>
      <c r="D33" s="2">
        <f>(B30*D30)/G31</f>
        <v>4.991596638655462</v>
      </c>
      <c r="E33" s="2">
        <f>(B30*E30)/G31</f>
        <v>8.873949579831933</v>
      </c>
      <c r="G33" s="2">
        <f>SUM(B33:E33)</f>
        <v>32.445378151260506</v>
      </c>
    </row>
    <row r="34" spans="1:7" ht="15">
      <c r="A34" s="1" t="s">
        <v>2</v>
      </c>
      <c r="B34" s="2">
        <f>(C30*B30)/G31</f>
        <v>9.705882352941176</v>
      </c>
      <c r="C34" s="2">
        <f>((C30-1)*C30)/G31</f>
        <v>10</v>
      </c>
      <c r="D34" s="2">
        <f>(C30*D30)/G31</f>
        <v>5.294117647058823</v>
      </c>
      <c r="E34" s="2">
        <f>(C30*E30)/G31</f>
        <v>9.411764705882353</v>
      </c>
      <c r="G34" s="2">
        <f>SUM(B34:E34)</f>
        <v>34.41176470588235</v>
      </c>
    </row>
    <row r="35" spans="1:7" ht="15">
      <c r="A35" s="1" t="s">
        <v>3</v>
      </c>
      <c r="B35" s="2">
        <f>(D30*B30)/G31</f>
        <v>4.991596638655462</v>
      </c>
      <c r="C35" s="2">
        <f>(D30*C30)/G31</f>
        <v>5.294117647058823</v>
      </c>
      <c r="D35" s="2">
        <f>(D30*(D30-1))/G31</f>
        <v>2.5714285714285716</v>
      </c>
      <c r="E35" s="2">
        <f>(D30*E30)/G31</f>
        <v>4.840336134453781</v>
      </c>
      <c r="G35" s="2">
        <f>SUM(B35:E35)</f>
        <v>17.697478991596636</v>
      </c>
    </row>
    <row r="36" spans="1:7" ht="15">
      <c r="A36" s="1" t="s">
        <v>4</v>
      </c>
      <c r="B36" s="2">
        <f>(E30*B30)/G31</f>
        <v>8.873949579831933</v>
      </c>
      <c r="C36" s="2">
        <f>(E30*C30)/G31</f>
        <v>9.411764705882353</v>
      </c>
      <c r="D36" s="2">
        <f>(E30*D30)/G31</f>
        <v>4.840336134453781</v>
      </c>
      <c r="E36" s="2">
        <f>((E30-1)*E30)/G31</f>
        <v>8.336134453781513</v>
      </c>
      <c r="G36" s="2">
        <f>SUM(B36:E36)</f>
        <v>31.46218487394958</v>
      </c>
    </row>
    <row r="37" ht="15">
      <c r="G37" s="2">
        <f>SUM(G33:G36)</f>
        <v>116.01680672268908</v>
      </c>
    </row>
    <row r="38" spans="1:3" ht="15">
      <c r="A38" s="1" t="s">
        <v>5</v>
      </c>
      <c r="C38" s="1" t="s">
        <v>12</v>
      </c>
    </row>
    <row r="39" spans="1:5" ht="15">
      <c r="A39" s="1" t="s">
        <v>6</v>
      </c>
      <c r="B39" s="1" t="s">
        <v>1</v>
      </c>
      <c r="C39" s="1" t="s">
        <v>2</v>
      </c>
      <c r="D39" s="1" t="s">
        <v>3</v>
      </c>
      <c r="E39" s="1" t="s">
        <v>4</v>
      </c>
    </row>
    <row r="40" spans="1:7" ht="15">
      <c r="A40" s="1" t="s">
        <v>1</v>
      </c>
      <c r="G40" s="2">
        <f>SUM(B40:E40)</f>
        <v>0</v>
      </c>
    </row>
    <row r="41" spans="1:7" ht="15">
      <c r="A41" s="1" t="s">
        <v>2</v>
      </c>
      <c r="G41" s="2">
        <f>SUM(B41:E41)</f>
        <v>0</v>
      </c>
    </row>
    <row r="42" spans="1:7" ht="15">
      <c r="A42" s="1" t="s">
        <v>3</v>
      </c>
      <c r="G42" s="2">
        <f>SUM(B42:E42)</f>
        <v>0</v>
      </c>
    </row>
    <row r="43" spans="1:7" ht="15">
      <c r="A43" s="1" t="s">
        <v>4</v>
      </c>
      <c r="G43" s="2">
        <f>SUM(B43:E43)</f>
        <v>0</v>
      </c>
    </row>
    <row r="44" ht="15">
      <c r="G44" s="2">
        <f>SUM(G40:G43)</f>
        <v>0</v>
      </c>
    </row>
    <row r="45" ht="15">
      <c r="A45" s="1" t="s">
        <v>7</v>
      </c>
    </row>
    <row r="46" spans="2:5" ht="15">
      <c r="B46" s="1" t="s">
        <v>1</v>
      </c>
      <c r="C46" s="1" t="s">
        <v>2</v>
      </c>
      <c r="D46" s="1" t="s">
        <v>3</v>
      </c>
      <c r="E46" s="1" t="s">
        <v>4</v>
      </c>
    </row>
    <row r="47" spans="1:7" ht="15">
      <c r="A47" s="1" t="s">
        <v>1</v>
      </c>
      <c r="B47" s="2">
        <f aca="true" t="shared" si="1" ref="B47:E50">(B33-B40)^2/B33</f>
        <v>8.873949579831933</v>
      </c>
      <c r="C47" s="2">
        <f t="shared" si="1"/>
        <v>9.705882352941176</v>
      </c>
      <c r="D47" s="2">
        <f t="shared" si="1"/>
        <v>4.991596638655462</v>
      </c>
      <c r="E47" s="2">
        <f t="shared" si="1"/>
        <v>8.873949579831933</v>
      </c>
      <c r="G47" s="2">
        <f>SUM(B47:E47)</f>
        <v>32.445378151260506</v>
      </c>
    </row>
    <row r="48" spans="1:7" ht="15">
      <c r="A48" s="1" t="s">
        <v>2</v>
      </c>
      <c r="B48" s="2">
        <f t="shared" si="1"/>
        <v>9.705882352941176</v>
      </c>
      <c r="C48" s="2">
        <f t="shared" si="1"/>
        <v>10</v>
      </c>
      <c r="D48" s="2">
        <f t="shared" si="1"/>
        <v>5.294117647058823</v>
      </c>
      <c r="E48" s="2">
        <f t="shared" si="1"/>
        <v>9.411764705882353</v>
      </c>
      <c r="G48" s="2">
        <f>SUM(B48:E48)</f>
        <v>34.41176470588235</v>
      </c>
    </row>
    <row r="49" spans="1:7" ht="15">
      <c r="A49" s="1" t="s">
        <v>3</v>
      </c>
      <c r="B49" s="2">
        <f t="shared" si="1"/>
        <v>4.991596638655462</v>
      </c>
      <c r="C49" s="2">
        <f t="shared" si="1"/>
        <v>5.294117647058823</v>
      </c>
      <c r="D49" s="2">
        <f t="shared" si="1"/>
        <v>2.5714285714285716</v>
      </c>
      <c r="E49" s="2">
        <f t="shared" si="1"/>
        <v>4.840336134453781</v>
      </c>
      <c r="G49" s="2">
        <f>SUM(B49:E49)</f>
        <v>17.697478991596636</v>
      </c>
    </row>
    <row r="50" spans="1:7" ht="15">
      <c r="A50" s="1" t="s">
        <v>4</v>
      </c>
      <c r="B50" s="2">
        <f t="shared" si="1"/>
        <v>8.873949579831933</v>
      </c>
      <c r="C50" s="2">
        <f t="shared" si="1"/>
        <v>9.411764705882353</v>
      </c>
      <c r="D50" s="2">
        <f t="shared" si="1"/>
        <v>4.840336134453781</v>
      </c>
      <c r="E50" s="2">
        <f t="shared" si="1"/>
        <v>8.336134453781513</v>
      </c>
      <c r="G50" s="2">
        <f>SUM(B50:E50)</f>
        <v>31.46218487394958</v>
      </c>
    </row>
    <row r="51" ht="15">
      <c r="G51" s="2">
        <f>SUM(G47:G50)</f>
        <v>116.01680672268908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Leicester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Heslop-Harrison</dc:creator>
  <cp:keywords/>
  <dc:description/>
  <cp:lastModifiedBy>Pat Heslop-Harrison</cp:lastModifiedBy>
  <dcterms:created xsi:type="dcterms:W3CDTF">2003-10-31T12:49:35Z</dcterms:created>
  <dcterms:modified xsi:type="dcterms:W3CDTF">2003-10-31T13:04:35Z</dcterms:modified>
  <cp:category/>
  <cp:version/>
  <cp:contentType/>
  <cp:contentStatus/>
</cp:coreProperties>
</file>